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zymurski\Desktop\"/>
    </mc:Choice>
  </mc:AlternateContent>
  <xr:revisionPtr revIDLastSave="0" documentId="8_{A25400D1-8419-4F6F-834B-3D52745617CB}" xr6:coauthVersionLast="28" xr6:coauthVersionMax="28" xr10:uidLastSave="{00000000-0000-0000-0000-000000000000}"/>
  <bookViews>
    <workbookView xWindow="930" yWindow="0" windowWidth="28800" windowHeight="12210" xr2:uid="{00000000-000D-0000-FFFF-FFFF00000000}"/>
  </bookViews>
  <sheets>
    <sheet name="Effective Thickness" sheetId="8" r:id="rId1"/>
    <sheet name="Verification" sheetId="9" r:id="rId2"/>
  </sheets>
  <calcPr calcId="171027"/>
</workbook>
</file>

<file path=xl/calcChain.xml><?xml version="1.0" encoding="utf-8"?>
<calcChain xmlns="http://schemas.openxmlformats.org/spreadsheetml/2006/main">
  <c r="J5" i="9" l="1"/>
  <c r="D5" i="9"/>
  <c r="H15" i="9" l="1"/>
  <c r="I15" i="9"/>
  <c r="J15" i="9"/>
  <c r="I14" i="9"/>
  <c r="J14" i="9"/>
  <c r="H14" i="9"/>
  <c r="B15" i="9"/>
  <c r="C15" i="9"/>
  <c r="D15" i="9"/>
  <c r="C14" i="9"/>
  <c r="D14" i="9"/>
  <c r="B14" i="9"/>
  <c r="K10" i="9"/>
  <c r="K15" i="9" s="1"/>
  <c r="E10" i="9"/>
  <c r="E15" i="9" s="1"/>
  <c r="K9" i="9"/>
  <c r="K14" i="9" s="1"/>
  <c r="E9" i="9"/>
  <c r="E14" i="9" s="1"/>
  <c r="E14" i="8" l="1"/>
  <c r="B29" i="8" s="1"/>
  <c r="E24" i="8" l="1"/>
  <c r="D29" i="8" s="1"/>
  <c r="K24" i="8"/>
  <c r="J29" i="8" s="1"/>
  <c r="K23" i="8"/>
  <c r="J28" i="8" s="1"/>
  <c r="K19" i="8"/>
  <c r="I29" i="8" s="1"/>
  <c r="K18" i="8"/>
  <c r="I28" i="8" s="1"/>
  <c r="K14" i="8"/>
  <c r="H29" i="8" s="1"/>
  <c r="K13" i="8"/>
  <c r="H28" i="8" s="1"/>
  <c r="E23" i="8"/>
  <c r="D28" i="8" s="1"/>
  <c r="E19" i="8"/>
  <c r="C29" i="8" s="1"/>
  <c r="E18" i="8"/>
  <c r="C28" i="8" s="1"/>
  <c r="E13" i="8"/>
  <c r="B28" i="8" s="1"/>
  <c r="E28" i="8" l="1"/>
  <c r="K28" i="8"/>
  <c r="I3" i="8" s="1"/>
  <c r="I3" i="9" l="1"/>
</calcChain>
</file>

<file path=xl/sharedStrings.xml><?xml version="1.0" encoding="utf-8"?>
<sst xmlns="http://schemas.openxmlformats.org/spreadsheetml/2006/main" count="94" uniqueCount="27">
  <si>
    <t>Temperature</t>
  </si>
  <si>
    <t>Average</t>
  </si>
  <si>
    <t>Test 1</t>
  </si>
  <si>
    <t>Shot 1</t>
  </si>
  <si>
    <t>Shot 2</t>
  </si>
  <si>
    <t>Shot 3</t>
  </si>
  <si>
    <t>Measured Thickness</t>
  </si>
  <si>
    <t>Test 2</t>
  </si>
  <si>
    <t>Test 3</t>
  </si>
  <si>
    <t>Distilled Water Literature Value</t>
  </si>
  <si>
    <t>Effective Thickness Calculation</t>
  </si>
  <si>
    <t>Sample Holder ID</t>
  </si>
  <si>
    <t>Effective Thickness</t>
  </si>
  <si>
    <t>Distilled Water Calibration Test Results</t>
  </si>
  <si>
    <t>Ethylene Glycol Calibration Test Results</t>
  </si>
  <si>
    <t>Ethylene Glycol Literature Value</t>
  </si>
  <si>
    <t>Segment 1</t>
  </si>
  <si>
    <t>Segment 2</t>
  </si>
  <si>
    <t>Liquid Cell Verification Test</t>
  </si>
  <si>
    <t>Percent Error</t>
  </si>
  <si>
    <t>cells automatically filled with calculated data</t>
  </si>
  <si>
    <t>Cells already filled with theoretical value</t>
  </si>
  <si>
    <t>cells to be manually filled with tests results data</t>
  </si>
  <si>
    <t>Sample holder's effective thickness to be entered in FlashLine sw prior to the test</t>
  </si>
  <si>
    <t>Cell to be manually filled with provided data to be entered in flashLine sw prior to the test</t>
  </si>
  <si>
    <t>Sample holder's effective thickness to be entered in FlashLine sw in future tests</t>
  </si>
  <si>
    <t>Cells to be manually filled FlashLine tests results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</si>
</sst>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/>
    <xf numFmtId="0" fontId="0" fillId="0" borderId="0" xfId="0"/>
    <xf numFmtId="0" fontId="18" fillId="0" borderId="0" xfId="0" applyFont="1"/>
    <xf numFmtId="166" fontId="0" fillId="0" borderId="0" xfId="0" applyNumberFormat="1"/>
    <xf numFmtId="0" fontId="16" fillId="0" borderId="0" xfId="0" applyFont="1" applyAlignment="1"/>
    <xf numFmtId="0" fontId="0" fillId="35" borderId="0" xfId="0" applyFill="1"/>
    <xf numFmtId="164" fontId="0" fillId="35" borderId="0" xfId="0" applyNumberFormat="1" applyFill="1"/>
    <xf numFmtId="165" fontId="0" fillId="35" borderId="0" xfId="0" applyNumberFormat="1" applyFill="1"/>
    <xf numFmtId="164" fontId="0" fillId="33" borderId="0" xfId="0" applyNumberFormat="1" applyFill="1"/>
    <xf numFmtId="164" fontId="0" fillId="36" borderId="0" xfId="0" applyNumberFormat="1" applyFill="1"/>
    <xf numFmtId="165" fontId="16" fillId="37" borderId="10" xfId="0" applyNumberFormat="1" applyFont="1" applyFill="1" applyBorder="1"/>
    <xf numFmtId="0" fontId="0" fillId="36" borderId="0" xfId="0" applyFill="1"/>
    <xf numFmtId="0" fontId="0" fillId="37" borderId="0" xfId="0" applyFill="1"/>
    <xf numFmtId="164" fontId="0" fillId="34" borderId="0" xfId="0" applyNumberFormat="1" applyFill="1"/>
    <xf numFmtId="10" fontId="0" fillId="34" borderId="0" xfId="42" applyNumberFormat="1" applyFont="1" applyFill="1"/>
    <xf numFmtId="165" fontId="0" fillId="37" borderId="0" xfId="0" applyNumberFormat="1" applyFill="1"/>
    <xf numFmtId="0" fontId="0" fillId="38" borderId="0" xfId="0" applyFill="1"/>
    <xf numFmtId="0" fontId="0" fillId="39" borderId="0" xfId="0" applyFill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"/>
  <sheetViews>
    <sheetView tabSelected="1" workbookViewId="0">
      <selection activeCell="R16" sqref="R16"/>
    </sheetView>
  </sheetViews>
  <sheetFormatPr defaultRowHeight="15" x14ac:dyDescent="0.25"/>
  <cols>
    <col min="1" max="1" width="12.5703125" bestFit="1" customWidth="1"/>
    <col min="2" max="5" width="8.5703125" bestFit="1" customWidth="1"/>
    <col min="7" max="7" width="12.5703125" bestFit="1" customWidth="1"/>
    <col min="8" max="9" width="8.5703125" bestFit="1" customWidth="1"/>
    <col min="10" max="10" width="9" bestFit="1" customWidth="1"/>
    <col min="11" max="11" width="8.5703125" bestFit="1" customWidth="1"/>
    <col min="23" max="27" width="9.140625" style="2"/>
  </cols>
  <sheetData>
    <row r="1" spans="1:27" ht="18.75" x14ac:dyDescent="0.3">
      <c r="A1" s="5" t="s">
        <v>10</v>
      </c>
      <c r="M1" s="19"/>
      <c r="N1" t="s">
        <v>24</v>
      </c>
    </row>
    <row r="2" spans="1:27" ht="15.75" thickBot="1" x14ac:dyDescent="0.3">
      <c r="M2" s="20"/>
      <c r="N2" s="4" t="s">
        <v>21</v>
      </c>
    </row>
    <row r="3" spans="1:27" s="4" customFormat="1" ht="15.75" thickBot="1" x14ac:dyDescent="0.3">
      <c r="A3" s="4" t="s">
        <v>11</v>
      </c>
      <c r="G3" s="3" t="s">
        <v>12</v>
      </c>
      <c r="I3" s="13">
        <f>AVERAGE(E28,K28)</f>
        <v>0.11735972605887933</v>
      </c>
      <c r="M3" s="14"/>
      <c r="N3" t="s">
        <v>26</v>
      </c>
      <c r="W3" s="2"/>
      <c r="X3" s="2"/>
      <c r="Y3" s="2"/>
      <c r="Z3" s="2"/>
      <c r="AA3" s="2"/>
    </row>
    <row r="4" spans="1:27" x14ac:dyDescent="0.25">
      <c r="A4" t="s">
        <v>6</v>
      </c>
      <c r="C4" s="19">
        <v>9.6500000000000002E-2</v>
      </c>
      <c r="M4" s="8"/>
      <c r="N4" s="4" t="s">
        <v>20</v>
      </c>
    </row>
    <row r="5" spans="1:27" x14ac:dyDescent="0.25">
      <c r="M5" s="15"/>
      <c r="N5" t="s">
        <v>25</v>
      </c>
    </row>
    <row r="6" spans="1:27" x14ac:dyDescent="0.25">
      <c r="A6" t="s">
        <v>9</v>
      </c>
      <c r="D6" s="20">
        <v>1.4499999999999999E-3</v>
      </c>
      <c r="G6" t="s">
        <v>15</v>
      </c>
      <c r="J6" s="20">
        <v>9.3899999999999995E-4</v>
      </c>
    </row>
    <row r="7" spans="1:27" s="4" customFormat="1" x14ac:dyDescent="0.25">
      <c r="M7"/>
      <c r="N7"/>
      <c r="W7" s="2"/>
      <c r="X7" s="2"/>
      <c r="Y7" s="2"/>
      <c r="Z7" s="2"/>
      <c r="AA7" s="2"/>
    </row>
    <row r="8" spans="1:27" x14ac:dyDescent="0.25">
      <c r="M8" s="4"/>
      <c r="N8" s="4"/>
    </row>
    <row r="9" spans="1:27" x14ac:dyDescent="0.25">
      <c r="A9" s="21" t="s">
        <v>13</v>
      </c>
      <c r="B9" s="21"/>
      <c r="C9" s="21"/>
      <c r="D9" s="21"/>
      <c r="E9" s="21"/>
      <c r="G9" s="21" t="s">
        <v>14</v>
      </c>
      <c r="H9" s="21"/>
      <c r="I9" s="21"/>
      <c r="J9" s="21"/>
      <c r="K9" s="21"/>
    </row>
    <row r="11" spans="1:27" x14ac:dyDescent="0.25">
      <c r="A11" s="3" t="s">
        <v>2</v>
      </c>
      <c r="B11" s="22"/>
      <c r="C11" s="22"/>
      <c r="D11" s="22"/>
      <c r="E11" s="22"/>
      <c r="G11" s="3" t="s">
        <v>2</v>
      </c>
      <c r="H11" s="22"/>
      <c r="I11" s="22"/>
      <c r="J11" s="22"/>
      <c r="K11" s="22"/>
    </row>
    <row r="12" spans="1:27" x14ac:dyDescent="0.25">
      <c r="A12" s="4" t="s">
        <v>0</v>
      </c>
      <c r="B12" s="4" t="s">
        <v>3</v>
      </c>
      <c r="C12" s="4" t="s">
        <v>4</v>
      </c>
      <c r="D12" s="4" t="s">
        <v>5</v>
      </c>
      <c r="E12" s="4" t="s">
        <v>1</v>
      </c>
      <c r="G12" s="4" t="s">
        <v>0</v>
      </c>
      <c r="H12" s="4" t="s">
        <v>3</v>
      </c>
      <c r="I12" s="4" t="s">
        <v>4</v>
      </c>
      <c r="J12" s="4" t="s">
        <v>5</v>
      </c>
      <c r="K12" s="4" t="s">
        <v>1</v>
      </c>
    </row>
    <row r="13" spans="1:27" x14ac:dyDescent="0.25">
      <c r="A13" s="6">
        <v>20</v>
      </c>
      <c r="B13" s="12">
        <v>1.08E-3</v>
      </c>
      <c r="C13" s="12">
        <v>1.01E-3</v>
      </c>
      <c r="D13" s="12">
        <v>9.7000000000000005E-4</v>
      </c>
      <c r="E13" s="9">
        <f>AVERAGE(B13:D13)</f>
        <v>1.0199999999999999E-3</v>
      </c>
      <c r="G13" s="6">
        <v>20</v>
      </c>
      <c r="H13" s="12">
        <v>5.7834300000000004E-4</v>
      </c>
      <c r="I13" s="12">
        <v>6.2269599999999995E-4</v>
      </c>
      <c r="J13" s="12">
        <v>6.1975400000000003E-4</v>
      </c>
      <c r="K13" s="9">
        <f>AVERAGE(H13:J13)</f>
        <v>6.0693100000000012E-4</v>
      </c>
    </row>
    <row r="14" spans="1:27" x14ac:dyDescent="0.25">
      <c r="A14" s="6">
        <v>20</v>
      </c>
      <c r="B14" s="12">
        <v>1.0200000000000001E-3</v>
      </c>
      <c r="C14" s="12">
        <v>1.16E-3</v>
      </c>
      <c r="D14" s="12">
        <v>1.1000000000000001E-3</v>
      </c>
      <c r="E14" s="9">
        <f>AVERAGE(B14:D14)</f>
        <v>1.0933333333333333E-3</v>
      </c>
      <c r="G14" s="6">
        <v>20</v>
      </c>
      <c r="H14" s="12">
        <v>6.2314399999999995E-4</v>
      </c>
      <c r="I14" s="12">
        <v>6.2313799999999997E-4</v>
      </c>
      <c r="J14" s="12">
        <v>6.2193399999999999E-4</v>
      </c>
      <c r="K14" s="9">
        <f>AVERAGE(H14:J14)</f>
        <v>6.2273866666666671E-4</v>
      </c>
    </row>
    <row r="15" spans="1:27" x14ac:dyDescent="0.25">
      <c r="A15" s="4"/>
      <c r="B15" s="4"/>
      <c r="C15" s="4"/>
      <c r="D15" s="4"/>
      <c r="E15" s="4"/>
      <c r="G15" s="4"/>
      <c r="H15" s="4"/>
      <c r="I15" s="4"/>
      <c r="J15" s="4"/>
      <c r="K15" s="4"/>
    </row>
    <row r="16" spans="1:27" x14ac:dyDescent="0.25">
      <c r="A16" s="3" t="s">
        <v>7</v>
      </c>
      <c r="B16" s="22"/>
      <c r="C16" s="22"/>
      <c r="D16" s="22"/>
      <c r="E16" s="22"/>
      <c r="G16" s="3" t="s">
        <v>7</v>
      </c>
      <c r="H16" s="22"/>
      <c r="I16" s="22"/>
      <c r="J16" s="22"/>
      <c r="K16" s="22"/>
    </row>
    <row r="17" spans="1:11" x14ac:dyDescent="0.25">
      <c r="A17" s="4" t="s">
        <v>0</v>
      </c>
      <c r="B17" s="4" t="s">
        <v>3</v>
      </c>
      <c r="C17" s="4" t="s">
        <v>4</v>
      </c>
      <c r="D17" s="4" t="s">
        <v>5</v>
      </c>
      <c r="E17" s="4" t="s">
        <v>1</v>
      </c>
      <c r="G17" s="4" t="s">
        <v>0</v>
      </c>
      <c r="H17" s="4" t="s">
        <v>3</v>
      </c>
      <c r="I17" s="4" t="s">
        <v>4</v>
      </c>
      <c r="J17" s="4" t="s">
        <v>5</v>
      </c>
      <c r="K17" s="4" t="s">
        <v>1</v>
      </c>
    </row>
    <row r="18" spans="1:11" x14ac:dyDescent="0.25">
      <c r="A18" s="6">
        <v>20</v>
      </c>
      <c r="B18" s="12">
        <v>9.4790599999999999E-4</v>
      </c>
      <c r="C18" s="12">
        <v>1.0307700000000001E-3</v>
      </c>
      <c r="D18" s="12">
        <v>1.0128699999999999E-3</v>
      </c>
      <c r="E18" s="9">
        <f>AVERAGE(B18:D18)</f>
        <v>9.9718199999999989E-4</v>
      </c>
      <c r="G18" s="6">
        <v>20</v>
      </c>
      <c r="H18" s="12">
        <v>5.9879599999999996E-4</v>
      </c>
      <c r="I18" s="12">
        <v>6.26342E-4</v>
      </c>
      <c r="J18" s="12">
        <v>6.2483999999999999E-4</v>
      </c>
      <c r="K18" s="9">
        <f>AVERAGE(H18:J18)</f>
        <v>6.1665933333333335E-4</v>
      </c>
    </row>
    <row r="19" spans="1:11" x14ac:dyDescent="0.25">
      <c r="A19" s="6">
        <v>20</v>
      </c>
      <c r="B19" s="12">
        <v>9.8539799999999996E-4</v>
      </c>
      <c r="C19" s="12">
        <v>1.0250700000000001E-3</v>
      </c>
      <c r="D19" s="12">
        <v>9.6699799999999995E-4</v>
      </c>
      <c r="E19" s="9">
        <f>AVERAGE(B19:D19)</f>
        <v>9.9248866666666667E-4</v>
      </c>
      <c r="G19" s="6">
        <v>20</v>
      </c>
      <c r="H19" s="12">
        <v>6.0135699999999995E-4</v>
      </c>
      <c r="I19" s="12">
        <v>5.8080999999999996E-4</v>
      </c>
      <c r="J19" s="12">
        <v>5.9945400000000002E-4</v>
      </c>
      <c r="K19" s="9">
        <f>AVERAGE(H19:J19)</f>
        <v>5.9387366666666672E-4</v>
      </c>
    </row>
    <row r="20" spans="1:11" x14ac:dyDescent="0.25">
      <c r="A20" s="4"/>
      <c r="B20" s="4"/>
      <c r="C20" s="4"/>
      <c r="D20" s="4"/>
      <c r="E20" s="4"/>
      <c r="G20" s="4"/>
      <c r="H20" s="4"/>
      <c r="I20" s="4"/>
      <c r="J20" s="4"/>
      <c r="K20" s="4"/>
    </row>
    <row r="21" spans="1:11" x14ac:dyDescent="0.25">
      <c r="A21" s="3" t="s">
        <v>8</v>
      </c>
      <c r="B21" s="22"/>
      <c r="C21" s="22"/>
      <c r="D21" s="22"/>
      <c r="E21" s="22"/>
      <c r="G21" s="3" t="s">
        <v>8</v>
      </c>
      <c r="H21" s="22"/>
      <c r="I21" s="22"/>
      <c r="J21" s="22"/>
      <c r="K21" s="22"/>
    </row>
    <row r="22" spans="1:11" x14ac:dyDescent="0.25">
      <c r="A22" s="4" t="s">
        <v>0</v>
      </c>
      <c r="B22" s="4" t="s">
        <v>3</v>
      </c>
      <c r="C22" s="4" t="s">
        <v>4</v>
      </c>
      <c r="D22" s="4" t="s">
        <v>5</v>
      </c>
      <c r="E22" s="4" t="s">
        <v>1</v>
      </c>
      <c r="G22" s="4" t="s">
        <v>0</v>
      </c>
      <c r="H22" s="4" t="s">
        <v>3</v>
      </c>
      <c r="I22" s="4" t="s">
        <v>4</v>
      </c>
      <c r="J22" s="4" t="s">
        <v>5</v>
      </c>
      <c r="K22" s="4" t="s">
        <v>1</v>
      </c>
    </row>
    <row r="23" spans="1:11" x14ac:dyDescent="0.25">
      <c r="A23" s="6">
        <v>20</v>
      </c>
      <c r="B23" s="12">
        <v>9.8999999999999999E-4</v>
      </c>
      <c r="C23" s="12">
        <v>1.1299999999999999E-3</v>
      </c>
      <c r="D23" s="12">
        <v>1.0300000000000001E-3</v>
      </c>
      <c r="E23" s="9">
        <f>AVERAGE(B23:D23)</f>
        <v>1.0499999999999999E-3</v>
      </c>
      <c r="G23" s="6">
        <v>20</v>
      </c>
      <c r="H23" s="12">
        <v>6.4016300000000002E-4</v>
      </c>
      <c r="I23" s="12">
        <v>5.9384800000000001E-4</v>
      </c>
      <c r="J23" s="12">
        <v>5.8466599999999996E-4</v>
      </c>
      <c r="K23" s="9">
        <f>AVERAGE(H23:J23)</f>
        <v>6.062256666666667E-4</v>
      </c>
    </row>
    <row r="24" spans="1:11" x14ac:dyDescent="0.25">
      <c r="A24" s="6">
        <v>20</v>
      </c>
      <c r="B24" s="12">
        <v>1.0293800000000001E-3</v>
      </c>
      <c r="C24" s="12">
        <v>9.0572500000000002E-4</v>
      </c>
      <c r="D24" s="12">
        <v>1.02728E-3</v>
      </c>
      <c r="E24" s="9">
        <f>AVERAGE(B24:D24)</f>
        <v>9.8746166666666677E-4</v>
      </c>
      <c r="G24" s="6">
        <v>20</v>
      </c>
      <c r="H24" s="12">
        <v>6.0438199999999999E-4</v>
      </c>
      <c r="I24" s="12">
        <v>6.0420500000000002E-4</v>
      </c>
      <c r="J24" s="12">
        <v>6.2114899999999998E-4</v>
      </c>
      <c r="K24" s="9">
        <f>AVERAGE(H24:J24)</f>
        <v>6.0991200000000011E-4</v>
      </c>
    </row>
    <row r="26" spans="1:11" x14ac:dyDescent="0.25">
      <c r="A26" s="3" t="s">
        <v>12</v>
      </c>
      <c r="C26" s="1"/>
      <c r="G26" s="3" t="s">
        <v>12</v>
      </c>
      <c r="I26" s="1"/>
    </row>
    <row r="27" spans="1:11" x14ac:dyDescent="0.25">
      <c r="B27" s="4" t="s">
        <v>2</v>
      </c>
      <c r="C27" s="4" t="s">
        <v>7</v>
      </c>
      <c r="D27" s="4" t="s">
        <v>8</v>
      </c>
      <c r="E27" s="3" t="s">
        <v>1</v>
      </c>
      <c r="H27" t="s">
        <v>2</v>
      </c>
      <c r="I27" t="s">
        <v>7</v>
      </c>
      <c r="J27" t="s">
        <v>8</v>
      </c>
      <c r="K27" s="3" t="s">
        <v>1</v>
      </c>
    </row>
    <row r="28" spans="1:11" x14ac:dyDescent="0.25">
      <c r="A28" s="4" t="s">
        <v>16</v>
      </c>
      <c r="B28" s="10">
        <f>$C$4*SQRT($D$6/E13)</f>
        <v>0.11505651850712498</v>
      </c>
      <c r="C28" s="10">
        <f>$C$4*SQRT($D$6/E18)</f>
        <v>0.11636546229382783</v>
      </c>
      <c r="D28" s="10">
        <f>$C$4*SQRT($D$6/E23)</f>
        <v>0.1134009427188496</v>
      </c>
      <c r="E28" s="10">
        <f>AVERAGE(B28:D29)</f>
        <v>0.11492182392577525</v>
      </c>
      <c r="G28" t="s">
        <v>16</v>
      </c>
      <c r="H28" s="10">
        <f>$C$4*SQRT($J$6/K13)</f>
        <v>0.12003017776642788</v>
      </c>
      <c r="I28" s="10">
        <f>$C$4*SQRT($J$6/K18)</f>
        <v>0.1190796240746391</v>
      </c>
      <c r="J28" s="10">
        <f>$C$4*SQRT($J$6/K23)</f>
        <v>0.12009998401091683</v>
      </c>
      <c r="K28" s="10">
        <f>AVERAGE(H28:J29)</f>
        <v>0.1197976281919834</v>
      </c>
    </row>
    <row r="29" spans="1:11" x14ac:dyDescent="0.25">
      <c r="A29" s="4" t="s">
        <v>17</v>
      </c>
      <c r="B29" s="10">
        <f>$C$4*SQRT($D$6/E14)</f>
        <v>0.11113094822073204</v>
      </c>
      <c r="C29" s="10">
        <f>$C$4*SQRT($D$6/E19)</f>
        <v>0.11664027539105715</v>
      </c>
      <c r="D29" s="10">
        <f>$C$4*SQRT($D$6/E24)</f>
        <v>0.11693679642305985</v>
      </c>
      <c r="G29" s="4" t="s">
        <v>17</v>
      </c>
      <c r="H29" s="10">
        <f>$C$4*SQRT($J$6/K14)</f>
        <v>0.118496955751605</v>
      </c>
      <c r="I29" s="10">
        <f>$C$4*SQRT($J$6/K19)</f>
        <v>0.12134253824740612</v>
      </c>
      <c r="J29" s="10">
        <f>$C$4*SQRT($J$6/K24)</f>
        <v>0.11973648930090545</v>
      </c>
    </row>
  </sheetData>
  <mergeCells count="8">
    <mergeCell ref="G9:K9"/>
    <mergeCell ref="A9:E9"/>
    <mergeCell ref="B11:E11"/>
    <mergeCell ref="B16:E16"/>
    <mergeCell ref="B21:E21"/>
    <mergeCell ref="H11:K11"/>
    <mergeCell ref="H16:K16"/>
    <mergeCell ref="H21:K21"/>
  </mergeCells>
  <pageMargins left="0.7" right="0.7" top="0.75" bottom="0.75" header="0.3" footer="0.3"/>
  <pageSetup orientation="portrait" r:id="rId1"/>
  <ignoredErrors>
    <ignoredError sqref="C28 I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M8" sqref="M8"/>
    </sheetView>
  </sheetViews>
  <sheetFormatPr defaultRowHeight="15" x14ac:dyDescent="0.25"/>
  <cols>
    <col min="1" max="1" width="12.5703125" bestFit="1" customWidth="1"/>
    <col min="2" max="5" width="8.5703125" bestFit="1" customWidth="1"/>
    <col min="7" max="7" width="12.5703125" bestFit="1" customWidth="1"/>
    <col min="8" max="9" width="8.5703125" bestFit="1" customWidth="1"/>
    <col min="10" max="10" width="9" bestFit="1" customWidth="1"/>
    <col min="11" max="11" width="8.5703125" bestFit="1" customWidth="1"/>
  </cols>
  <sheetData>
    <row r="1" spans="1:14" ht="18.75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M2" s="15"/>
      <c r="N2" s="4" t="s">
        <v>23</v>
      </c>
    </row>
    <row r="3" spans="1:14" x14ac:dyDescent="0.25">
      <c r="A3" s="24" t="s">
        <v>11</v>
      </c>
      <c r="B3" s="24"/>
      <c r="C3" s="4"/>
      <c r="D3" s="4"/>
      <c r="E3" s="4"/>
      <c r="F3" s="4"/>
      <c r="G3" s="25" t="s">
        <v>12</v>
      </c>
      <c r="H3" s="25"/>
      <c r="I3" s="18">
        <f>'Effective Thickness'!I3</f>
        <v>0.11735972605887933</v>
      </c>
      <c r="J3" s="4"/>
      <c r="K3" s="4"/>
      <c r="M3" s="20"/>
      <c r="N3" s="4" t="s">
        <v>21</v>
      </c>
    </row>
    <row r="4" spans="1:14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M4" s="14"/>
      <c r="N4" s="4" t="s">
        <v>22</v>
      </c>
    </row>
    <row r="5" spans="1:14" x14ac:dyDescent="0.25">
      <c r="A5" s="24" t="s">
        <v>9</v>
      </c>
      <c r="B5" s="24"/>
      <c r="C5" s="24"/>
      <c r="D5" s="20">
        <f>'Effective Thickness'!D6</f>
        <v>1.4499999999999999E-3</v>
      </c>
      <c r="E5" s="4"/>
      <c r="F5" s="4"/>
      <c r="G5" s="24" t="s">
        <v>15</v>
      </c>
      <c r="H5" s="24"/>
      <c r="I5" s="24"/>
      <c r="J5" s="20">
        <f>'Effective Thickness'!J6</f>
        <v>9.3899999999999995E-4</v>
      </c>
      <c r="K5" s="4"/>
      <c r="M5" s="8"/>
      <c r="N5" s="4" t="s">
        <v>20</v>
      </c>
    </row>
    <row r="6" spans="1:1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4" x14ac:dyDescent="0.25">
      <c r="A7" s="21" t="s">
        <v>13</v>
      </c>
      <c r="B7" s="21"/>
      <c r="C7" s="21"/>
      <c r="D7" s="21"/>
      <c r="E7" s="21"/>
      <c r="F7" s="4"/>
      <c r="G7" s="21" t="s">
        <v>14</v>
      </c>
      <c r="H7" s="21"/>
      <c r="I7" s="21"/>
      <c r="J7" s="21"/>
      <c r="K7" s="21"/>
    </row>
    <row r="8" spans="1:14" x14ac:dyDescent="0.25">
      <c r="A8" s="4" t="s">
        <v>0</v>
      </c>
      <c r="B8" s="4" t="s">
        <v>3</v>
      </c>
      <c r="C8" s="4" t="s">
        <v>4</v>
      </c>
      <c r="D8" s="4" t="s">
        <v>5</v>
      </c>
      <c r="E8" s="4" t="s">
        <v>1</v>
      </c>
      <c r="F8" s="4"/>
      <c r="G8" s="4" t="s">
        <v>0</v>
      </c>
      <c r="H8" s="4" t="s">
        <v>3</v>
      </c>
      <c r="I8" s="4" t="s">
        <v>4</v>
      </c>
      <c r="J8" s="4" t="s">
        <v>5</v>
      </c>
      <c r="K8" s="4" t="s">
        <v>1</v>
      </c>
    </row>
    <row r="9" spans="1:14" x14ac:dyDescent="0.25">
      <c r="A9" s="6">
        <v>20</v>
      </c>
      <c r="B9" s="11">
        <v>1.08E-3</v>
      </c>
      <c r="C9" s="11">
        <v>1.01E-3</v>
      </c>
      <c r="D9" s="11">
        <v>9.7000000000000005E-4</v>
      </c>
      <c r="E9" s="16">
        <f>AVERAGE(B9:D9)</f>
        <v>1.0199999999999999E-3</v>
      </c>
      <c r="F9" s="4"/>
      <c r="G9" s="6">
        <v>20</v>
      </c>
      <c r="H9" s="11">
        <v>5.7834300000000004E-4</v>
      </c>
      <c r="I9" s="11">
        <v>6.2269599999999995E-4</v>
      </c>
      <c r="J9" s="11">
        <v>6.1975400000000003E-4</v>
      </c>
      <c r="K9" s="16">
        <f>AVERAGE(H9:J9)</f>
        <v>6.0693100000000012E-4</v>
      </c>
    </row>
    <row r="10" spans="1:14" x14ac:dyDescent="0.25">
      <c r="A10" s="6">
        <v>20</v>
      </c>
      <c r="B10" s="11">
        <v>1.0200000000000001E-3</v>
      </c>
      <c r="C10" s="11">
        <v>1.16E-3</v>
      </c>
      <c r="D10" s="11">
        <v>1.1000000000000001E-3</v>
      </c>
      <c r="E10" s="16">
        <f>AVERAGE(B10:D10)</f>
        <v>1.0933333333333333E-3</v>
      </c>
      <c r="F10" s="4"/>
      <c r="G10" s="6">
        <v>20</v>
      </c>
      <c r="H10" s="11">
        <v>6.2314399999999995E-4</v>
      </c>
      <c r="I10" s="11">
        <v>6.2313799999999997E-4</v>
      </c>
      <c r="J10" s="11">
        <v>6.2193399999999999E-4</v>
      </c>
      <c r="K10" s="16">
        <f>AVERAGE(H10:J10)</f>
        <v>6.2273866666666671E-4</v>
      </c>
    </row>
    <row r="12" spans="1:14" x14ac:dyDescent="0.25">
      <c r="A12" s="7"/>
      <c r="B12" s="21" t="s">
        <v>19</v>
      </c>
      <c r="C12" s="21"/>
      <c r="D12" s="21"/>
      <c r="E12" s="21"/>
      <c r="F12" s="4"/>
      <c r="G12" s="7"/>
      <c r="H12" s="21" t="s">
        <v>19</v>
      </c>
      <c r="I12" s="21"/>
      <c r="J12" s="21"/>
      <c r="K12" s="21"/>
    </row>
    <row r="13" spans="1:14" x14ac:dyDescent="0.25">
      <c r="A13" s="4"/>
      <c r="B13" s="4" t="s">
        <v>3</v>
      </c>
      <c r="C13" s="4" t="s">
        <v>4</v>
      </c>
      <c r="D13" s="4" t="s">
        <v>5</v>
      </c>
      <c r="E13" s="4" t="s">
        <v>1</v>
      </c>
      <c r="F13" s="4"/>
      <c r="G13" s="4"/>
      <c r="H13" s="4" t="s">
        <v>3</v>
      </c>
      <c r="I13" s="4" t="s">
        <v>4</v>
      </c>
      <c r="J13" s="4" t="s">
        <v>5</v>
      </c>
      <c r="K13" s="4" t="s">
        <v>1</v>
      </c>
    </row>
    <row r="14" spans="1:14" x14ac:dyDescent="0.25">
      <c r="A14" s="6"/>
      <c r="B14" s="17">
        <f>($D$5-B9)/$D$5</f>
        <v>0.2551724137931034</v>
      </c>
      <c r="C14" s="17">
        <f t="shared" ref="C14:E15" si="0">($D$5-C9)/$D$5</f>
        <v>0.30344827586206891</v>
      </c>
      <c r="D14" s="17">
        <f t="shared" si="0"/>
        <v>0.33103448275862063</v>
      </c>
      <c r="E14" s="17">
        <f t="shared" si="0"/>
        <v>0.29655172413793107</v>
      </c>
      <c r="F14" s="4"/>
      <c r="G14" s="6"/>
      <c r="H14" s="17">
        <f>($D$5-H9)/$D$5</f>
        <v>0.60114275862068955</v>
      </c>
      <c r="I14" s="17">
        <f t="shared" ref="I14:K15" si="1">($D$5-I9)/$D$5</f>
        <v>0.57055448275862064</v>
      </c>
      <c r="J14" s="17">
        <f t="shared" si="1"/>
        <v>0.57258344827586205</v>
      </c>
      <c r="K14" s="17">
        <f t="shared" si="1"/>
        <v>0.58142689655172408</v>
      </c>
    </row>
    <row r="15" spans="1:14" x14ac:dyDescent="0.25">
      <c r="A15" s="6"/>
      <c r="B15" s="17">
        <f>($D$5-B10)/$D$5</f>
        <v>0.29655172413793096</v>
      </c>
      <c r="C15" s="17">
        <f t="shared" si="0"/>
        <v>0.19999999999999993</v>
      </c>
      <c r="D15" s="17">
        <f t="shared" si="0"/>
        <v>0.24137931034482749</v>
      </c>
      <c r="E15" s="17">
        <f t="shared" si="0"/>
        <v>0.24597701149425283</v>
      </c>
      <c r="F15" s="4"/>
      <c r="G15" s="6"/>
      <c r="H15" s="17">
        <f>($D$5-H10)/$D$5</f>
        <v>0.57024551724137928</v>
      </c>
      <c r="I15" s="17">
        <f t="shared" si="1"/>
        <v>0.57024965517241377</v>
      </c>
      <c r="J15" s="17">
        <f t="shared" si="1"/>
        <v>0.57108000000000003</v>
      </c>
      <c r="K15" s="17">
        <f t="shared" si="1"/>
        <v>0.57052505747126436</v>
      </c>
    </row>
  </sheetData>
  <mergeCells count="9">
    <mergeCell ref="A1:J1"/>
    <mergeCell ref="H12:K12"/>
    <mergeCell ref="B12:E12"/>
    <mergeCell ref="A7:E7"/>
    <mergeCell ref="G7:K7"/>
    <mergeCell ref="A5:C5"/>
    <mergeCell ref="G5:I5"/>
    <mergeCell ref="G3:H3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Effective Thickness</vt:lpstr>
      <vt:lpstr>Verification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Gembarovic, Jozef</dc:creator>
  <cp:lastModifiedBy>Windows User</cp:lastModifiedBy>
  <cp:lastPrinted>2017-03-24T19:56:58Z</cp:lastPrinted>
  <dcterms:created xsi:type="dcterms:W3CDTF">2016-05-04T17:31:23Z</dcterms:created>
  <dcterms:modified xsi:type="dcterms:W3CDTF">2018-03-08T18:23:46Z</dcterms:modified>
</cp:coreProperties>
</file>